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T6" i="5"/>
  <c r="S6" i="5"/>
  <c r="AY8" i="4" s="1"/>
  <c r="R6" i="5"/>
  <c r="AQ8" i="4" s="1"/>
  <c r="Q6" i="5"/>
  <c r="P6" i="5"/>
  <c r="O6" i="5"/>
  <c r="N6" i="5"/>
  <c r="M6" i="5"/>
  <c r="L6" i="5"/>
  <c r="K6" i="5"/>
  <c r="R8" i="4" s="1"/>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Q10" i="4"/>
  <c r="AI10" i="4"/>
  <c r="Z10" i="4"/>
  <c r="R10" i="4"/>
  <c r="J10" i="4"/>
  <c r="B10" i="4"/>
  <c r="AI8" i="4"/>
  <c r="Z8" i="4"/>
  <c r="J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<sst xmlns="http://schemas.openxmlformats.org/spreadsheetml/2006/main" count="218" uniqueCount="108">
  <si>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</si>
  <si>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</si>
  <si>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</si>
  <si>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</si>
  <si>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</si>
  <si>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</si>
  <si>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</si>
  <si>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</si>
  <si>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</si>
  <si>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</si>
  <si>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</si>
  <si>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</si>
  <si>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</si>
  <si>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</si>
  <si>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</si>
  <si>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</si>
  <si>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</si>
  <si>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</si>
  <si>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</si>
  <si>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</si>
  <si>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</si>
  <si>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</si>
  <si>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</si>
  <si>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</si>
  <si>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</si>
  <si>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</si>
  <si>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</si>
  <si>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</si>
  <si>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</si>
  <si>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</si>
  <si>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</si>
  <si>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</si>
  <si>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</si>
  <si>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</si>
  <si>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</si>
  <si>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</si>
  <si>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</si>
  <si>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</si>
  <si>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</si>
  <si>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</si>
  <si>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</si>
  <si>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</si>
  <si>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</si>
  <si>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</si>
  <si>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</si>
  <si>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</si>
  <si>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</si>
  <si>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</si>
  <si>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</si>
  <si>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</si>
  <si>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</si>
  <si>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</si>
  <si>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</si>
  <si>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</si>
  <si>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</si>
  <si>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</si>
  <si>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</si>
  <si>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</si>
  <si>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</si>
  <si>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</si>
  <si>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</si>
  <si>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</si>
  <si>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</si>
  <si>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</si>
  <si>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</si>
  <si>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</si>
  <si>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</si>
  <si>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</si>
  <si>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</si>
  <si>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</si>
  <si>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</si>
  <si>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</si>
  <si>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</si>
  <si>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</si>
  <si>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</si>
  <si>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</si>
  <si>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</si>
  <si>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</si>
  <si>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</si>
  <si>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</si>
  <si>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</si>
  <si>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</si>
  <si>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</si>
  <si>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</si>
  <si>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</si>
  <si>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</si>
  <si>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</si>
  <si>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</si>
  <si>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</si>
  <si>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</si>
  <si>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</si>
  <si>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</si>
  <si>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</si>
  <si>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江府町</t>
  </si>
  <si>
    <t>法非適用</t>
  </si>
  <si>
    <t>水道事業</t>
  </si>
  <si>
    <t>簡易水道事業</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</si>
  <si>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</si>
  <si>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</si>
  <si>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</si>
  <si>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</si>
  <si>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</si>
  <si>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</si>
  <si>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</si>
  <si>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</si>
  <si>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収益的収支比率は、人口減少により空き家が増え、水道料金が伸びず低い率で推移している。
　企業債残高対給水収益比率は、わずかに減少しているが、高い比率で推移している。
　料金回収率は40％ほどしかなく水道料金の見直しを検討をする必要がある。
給水原価は類似団体より安価に抑えられているが、維持管理経費を抑え、より減少していくよう管理していく。
　施設利用率は、類似団体平均値とほぼ同様で効率性は良好といえる。
　有収率について、漏水調査を行い効率よく水道の供給を行っていく。</t>
    <rPh sb="1" eb="3">
      <t>シュウエキ</t>
    </rPh>
    <rPh sb="3" eb="4">
      <t>テキ</t>
    </rPh>
    <rPh sb="4" eb="6">
      <t>シュウシ</t>
    </rPh>
    <rPh sb="6" eb="8">
      <t>ヒリツ</t>
    </rPh>
    <rPh sb="10" eb="12">
      <t>ジンコウ</t>
    </rPh>
    <rPh sb="12" eb="14">
      <t>ゲンショウ</t>
    </rPh>
    <rPh sb="17" eb="18">
      <t>ア</t>
    </rPh>
    <rPh sb="19" eb="20">
      <t>ヤ</t>
    </rPh>
    <rPh sb="21" eb="22">
      <t>フ</t>
    </rPh>
    <rPh sb="24" eb="26">
      <t>スイドウ</t>
    </rPh>
    <rPh sb="26" eb="28">
      <t>リョウキン</t>
    </rPh>
    <rPh sb="29" eb="30">
      <t>ノ</t>
    </rPh>
    <rPh sb="32" eb="33">
      <t>ヒク</t>
    </rPh>
    <rPh sb="34" eb="35">
      <t>リツ</t>
    </rPh>
    <rPh sb="36" eb="38">
      <t>スイイ</t>
    </rPh>
    <rPh sb="45" eb="47">
      <t>キギョウ</t>
    </rPh>
    <rPh sb="47" eb="48">
      <t>サイ</t>
    </rPh>
    <rPh sb="48" eb="50">
      <t>ザンダカ</t>
    </rPh>
    <rPh sb="50" eb="51">
      <t>タイ</t>
    </rPh>
    <rPh sb="51" eb="53">
      <t>キュウスイ</t>
    </rPh>
    <rPh sb="53" eb="55">
      <t>シュウエキ</t>
    </rPh>
    <rPh sb="55" eb="57">
      <t>ヒリツ</t>
    </rPh>
    <rPh sb="63" eb="65">
      <t>ゲンショウ</t>
    </rPh>
    <rPh sb="71" eb="72">
      <t>タカ</t>
    </rPh>
    <rPh sb="73" eb="75">
      <t>ヒリツ</t>
    </rPh>
    <rPh sb="76" eb="78">
      <t>スイイ</t>
    </rPh>
    <rPh sb="85" eb="87">
      <t>リョウキン</t>
    </rPh>
    <rPh sb="87" eb="89">
      <t>カイシュウ</t>
    </rPh>
    <rPh sb="89" eb="90">
      <t>リツ</t>
    </rPh>
    <rPh sb="100" eb="102">
      <t>スイドウ</t>
    </rPh>
    <rPh sb="102" eb="104">
      <t>リョウキン</t>
    </rPh>
    <rPh sb="105" eb="107">
      <t>ミナオ</t>
    </rPh>
    <rPh sb="109" eb="111">
      <t>ケントウ</t>
    </rPh>
    <rPh sb="114" eb="116">
      <t>ヒツヨウ</t>
    </rPh>
    <rPh sb="121" eb="123">
      <t>キュウスイ</t>
    </rPh>
    <rPh sb="123" eb="125">
      <t>ゲンカ</t>
    </rPh>
    <rPh sb="126" eb="128">
      <t>ルイジ</t>
    </rPh>
    <rPh sb="128" eb="130">
      <t>ダンタイ</t>
    </rPh>
    <rPh sb="132" eb="134">
      <t>アンカ</t>
    </rPh>
    <rPh sb="135" eb="136">
      <t>オサ</t>
    </rPh>
    <rPh sb="144" eb="146">
      <t>イジ</t>
    </rPh>
    <rPh sb="146" eb="148">
      <t>カンリ</t>
    </rPh>
    <rPh sb="148" eb="150">
      <t>ケイヒ</t>
    </rPh>
    <rPh sb="151" eb="152">
      <t>オサ</t>
    </rPh>
    <rPh sb="156" eb="158">
      <t>ゲンショウ</t>
    </rPh>
    <rPh sb="164" eb="166">
      <t>カンリ</t>
    </rPh>
    <rPh sb="173" eb="175">
      <t>シセツ</t>
    </rPh>
    <rPh sb="175" eb="178">
      <t>リヨウリツ</t>
    </rPh>
    <rPh sb="180" eb="182">
      <t>ルイジ</t>
    </rPh>
    <rPh sb="182" eb="184">
      <t>ダンタイ</t>
    </rPh>
    <rPh sb="184" eb="187">
      <t>ヘイキンチ</t>
    </rPh>
    <rPh sb="190" eb="192">
      <t>ドウヨウ</t>
    </rPh>
    <rPh sb="193" eb="196">
      <t>コウリツセイ</t>
    </rPh>
    <rPh sb="197" eb="199">
      <t>リョウコウ</t>
    </rPh>
    <rPh sb="206" eb="208">
      <t>ユウシュウ</t>
    </rPh>
    <rPh sb="208" eb="209">
      <t>リツ</t>
    </rPh>
    <rPh sb="214" eb="216">
      <t>ロウスイ</t>
    </rPh>
    <rPh sb="216" eb="218">
      <t>チョウサ</t>
    </rPh>
    <rPh sb="219" eb="220">
      <t>オコナ</t>
    </rPh>
    <rPh sb="221" eb="223">
      <t>コウリツ</t>
    </rPh>
    <rPh sb="225" eb="227">
      <t>スイドウ</t>
    </rPh>
    <rPh sb="228" eb="230">
      <t>キョウキュウ</t>
    </rPh>
    <rPh sb="231" eb="232">
      <t>オコナ</t>
    </rPh>
    <phoneticPr fontId="4"/>
  </si>
  <si>
    <t>　水道単体ではなく下水道と併せて更新していき、財政的な負担を減らす必要がある。</t>
    <rPh sb="1" eb="3">
      <t>スイドウ</t>
    </rPh>
    <rPh sb="3" eb="5">
      <t>タンタイ</t>
    </rPh>
    <rPh sb="9" eb="12">
      <t>ゲスイドウ</t>
    </rPh>
    <rPh sb="13" eb="14">
      <t>アワ</t>
    </rPh>
    <rPh sb="16" eb="18">
      <t>コウシン</t>
    </rPh>
    <rPh sb="23" eb="26">
      <t>ザイセイテキ</t>
    </rPh>
    <rPh sb="27" eb="29">
      <t>フタン</t>
    </rPh>
    <rPh sb="30" eb="31">
      <t>ヘ</t>
    </rPh>
    <rPh sb="33" eb="35">
      <t>ヒツヨウ</t>
    </rPh>
    <phoneticPr fontId="4"/>
  </si>
  <si>
    <t>　施設の統合等を検討し、効率のよい運営を目指していく。
　維持管理費の削減、料金の見直しなどにより財源の確保に努めながら経営改善に取り組む必要がある。</t>
    <rPh sb="1" eb="3">
      <t>シセツ</t>
    </rPh>
    <rPh sb="4" eb="6">
      <t>トウゴウ</t>
    </rPh>
    <rPh sb="6" eb="7">
      <t>トウ</t>
    </rPh>
    <rPh sb="8" eb="10">
      <t>ケントウ</t>
    </rPh>
    <rPh sb="12" eb="14">
      <t>コウリツ</t>
    </rPh>
    <rPh sb="17" eb="19">
      <t>ウンエイ</t>
    </rPh>
    <rPh sb="20" eb="22">
      <t>メザ</t>
    </rPh>
    <rPh sb="29" eb="31">
      <t>イジ</t>
    </rPh>
    <rPh sb="31" eb="34">
      <t>カンリヒ</t>
    </rPh>
    <rPh sb="35" eb="37">
      <t>サクゲン</t>
    </rPh>
    <rPh sb="38" eb="40">
      <t>リョウキン</t>
    </rPh>
    <rPh sb="41" eb="43">
      <t>ミナオ</t>
    </rPh>
    <rPh sb="49" eb="51">
      <t>ザイゲン</t>
    </rPh>
    <rPh sb="52" eb="54">
      <t>カクホ</t>
    </rPh>
    <rPh sb="55" eb="56">
      <t>ツト</t>
    </rPh>
    <rPh sb="60" eb="62">
      <t>ケイエイ</t>
    </rPh>
    <rPh sb="62" eb="64">
      <t>カイゼン</t>
    </rPh>
    <rPh sb="65" eb="66">
      <t>ト</t>
    </rPh>
    <rPh sb="67" eb="68">
      <t>ク</t>
    </rPh>
    <rPh sb="69" eb="7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</si>
</sst>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0.11</c:v>
                </c:pt>
                <c:pt idx="1">
                  <c:v>0.41</c:v>
                </c:pt>
                <c:pt idx="2">
                  <c:v>0.01</c:v>
                </c:pt>
                <c:pt idx="3" formatCode="#,##0.00;&quot;△&quot;#,##0.00">
                  <c:v>0</c:v>
                </c:pt>
                <c:pt idx="4">
                  <c:v>0.39</c:v>
                </c:pt>
              </c:numCache>
            </c:numRef>
          </c:val>
        </c:ser>
        <c:dLbls>
          <c:showLegendKey val="0"/>
          <c:showVal val="0"/>
          <c:showCatName val="0"/>
          <c:showSerName val="0"/>
          <c:showPercent val="0"/>
          <c:showBubbleSize val="0"/>
        </c:dLbls>
        <c:gapWidth val="150"/>
        <c:axId val="93144576"/>
        <c:axId val="93146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0.48</c:v>
                </c:pt>
                <c:pt idx="1">
                  <c:v>0.47</c:v>
                </c:pt>
                <c:pt idx="2">
                  <c:v>0.46</c:v>
                </c:pt>
                <c:pt idx="3">
                  <c:v>0.8</c:v>
                </c:pt>
                <c:pt idx="4">
                  <c:v>0.69</c:v>
                </c:pt>
              </c:numCache>
            </c:numRef>
          </c:val>
          <c:smooth val="0"/>
        </c:ser>
        <c:dLbls>
          <c:showLegendKey val="0"/>
          <c:showVal val="0"/>
          <c:showCatName val="0"/>
          <c:showSerName val="0"/>
          <c:showPercent val="0"/>
          <c:showBubbleSize val="0"/>
        </c:dLbls>
        <c:marker val="1"/>
        <c:smooth val="0"/>
        <c:axId val="93144576"/>
        <c:axId val="93146496"/>
      </c:lineChart>
      <c:dateAx>
        <c:axId val="93144576"/>
        <c:scaling>
          <c:orientation val="minMax"/>
        </c:scaling>
        <c:delete val="1"/>
        <c:axPos val="b"/>
        <c:numFmt formatCode="ge" sourceLinked="1"/>
        <c:majorTickMark val="none"/>
        <c:minorTickMark val="none"/>
        <c:tickLblPos val="none"/>
        <c:crossAx val="93146496"/>
        <c:crosses val="autoZero"/>
        <c:auto val="1"/>
        <c:lblOffset val="100"/>
        <c:baseTimeUnit val="years"/>
      </c:dateAx>
      <c:valAx>
        <c:axId val="93146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144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60.78</c:v>
                </c:pt>
                <c:pt idx="1">
                  <c:v>64.53</c:v>
                </c:pt>
                <c:pt idx="2">
                  <c:v>61.99</c:v>
                </c:pt>
                <c:pt idx="3">
                  <c:v>63.72</c:v>
                </c:pt>
                <c:pt idx="4">
                  <c:v>78.14</c:v>
                </c:pt>
              </c:numCache>
            </c:numRef>
          </c:val>
        </c:ser>
        <c:dLbls>
          <c:showLegendKey val="0"/>
          <c:showVal val="0"/>
          <c:showCatName val="0"/>
          <c:showSerName val="0"/>
          <c:showPercent val="0"/>
          <c:showBubbleSize val="0"/>
        </c:dLbls>
        <c:gapWidth val="150"/>
        <c:axId val="95029120"/>
        <c:axId val="95039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57.95</c:v>
                </c:pt>
                <c:pt idx="1">
                  <c:v>58.25</c:v>
                </c:pt>
                <c:pt idx="2">
                  <c:v>57.17</c:v>
                </c:pt>
                <c:pt idx="3">
                  <c:v>57.55</c:v>
                </c:pt>
                <c:pt idx="4">
                  <c:v>57.43</c:v>
                </c:pt>
              </c:numCache>
            </c:numRef>
          </c:val>
          <c:smooth val="0"/>
        </c:ser>
        <c:dLbls>
          <c:showLegendKey val="0"/>
          <c:showVal val="0"/>
          <c:showCatName val="0"/>
          <c:showSerName val="0"/>
          <c:showPercent val="0"/>
          <c:showBubbleSize val="0"/>
        </c:dLbls>
        <c:marker val="1"/>
        <c:smooth val="0"/>
        <c:axId val="95029120"/>
        <c:axId val="95039488"/>
      </c:lineChart>
      <c:dateAx>
        <c:axId val="95029120"/>
        <c:scaling>
          <c:orientation val="minMax"/>
        </c:scaling>
        <c:delete val="1"/>
        <c:axPos val="b"/>
        <c:numFmt formatCode="ge" sourceLinked="1"/>
        <c:majorTickMark val="none"/>
        <c:minorTickMark val="none"/>
        <c:tickLblPos val="none"/>
        <c:crossAx val="95039488"/>
        <c:crosses val="autoZero"/>
        <c:auto val="1"/>
        <c:lblOffset val="100"/>
        <c:baseTimeUnit val="years"/>
      </c:dateAx>
      <c:valAx>
        <c:axId val="9503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029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86.72</c:v>
                </c:pt>
                <c:pt idx="1">
                  <c:v>80.540000000000006</c:v>
                </c:pt>
                <c:pt idx="2">
                  <c:v>83.77</c:v>
                </c:pt>
                <c:pt idx="3">
                  <c:v>78.900000000000006</c:v>
                </c:pt>
                <c:pt idx="4">
                  <c:v>63.64</c:v>
                </c:pt>
              </c:numCache>
            </c:numRef>
          </c:val>
        </c:ser>
        <c:dLbls>
          <c:showLegendKey val="0"/>
          <c:showVal val="0"/>
          <c:showCatName val="0"/>
          <c:showSerName val="0"/>
          <c:showPercent val="0"/>
          <c:showBubbleSize val="0"/>
        </c:dLbls>
        <c:gapWidth val="150"/>
        <c:axId val="95061504"/>
        <c:axId val="95063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76.33</c:v>
                </c:pt>
                <c:pt idx="1">
                  <c:v>74.53</c:v>
                </c:pt>
                <c:pt idx="2">
                  <c:v>74.94</c:v>
                </c:pt>
                <c:pt idx="3">
                  <c:v>74.14</c:v>
                </c:pt>
                <c:pt idx="4">
                  <c:v>73.83</c:v>
                </c:pt>
              </c:numCache>
            </c:numRef>
          </c:val>
          <c:smooth val="0"/>
        </c:ser>
        <c:dLbls>
          <c:showLegendKey val="0"/>
          <c:showVal val="0"/>
          <c:showCatName val="0"/>
          <c:showSerName val="0"/>
          <c:showPercent val="0"/>
          <c:showBubbleSize val="0"/>
        </c:dLbls>
        <c:marker val="1"/>
        <c:smooth val="0"/>
        <c:axId val="95061504"/>
        <c:axId val="95063424"/>
      </c:lineChart>
      <c:dateAx>
        <c:axId val="95061504"/>
        <c:scaling>
          <c:orientation val="minMax"/>
        </c:scaling>
        <c:delete val="1"/>
        <c:axPos val="b"/>
        <c:numFmt formatCode="ge" sourceLinked="1"/>
        <c:majorTickMark val="none"/>
        <c:minorTickMark val="none"/>
        <c:tickLblPos val="none"/>
        <c:crossAx val="95063424"/>
        <c:crosses val="autoZero"/>
        <c:auto val="1"/>
        <c:lblOffset val="100"/>
        <c:baseTimeUnit val="years"/>
      </c:dateAx>
      <c:valAx>
        <c:axId val="95063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061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79.92</c:v>
                </c:pt>
                <c:pt idx="1">
                  <c:v>74.34</c:v>
                </c:pt>
                <c:pt idx="2">
                  <c:v>73.12</c:v>
                </c:pt>
                <c:pt idx="3">
                  <c:v>77.58</c:v>
                </c:pt>
                <c:pt idx="4">
                  <c:v>73.989999999999995</c:v>
                </c:pt>
              </c:numCache>
            </c:numRef>
          </c:val>
        </c:ser>
        <c:dLbls>
          <c:showLegendKey val="0"/>
          <c:showVal val="0"/>
          <c:showCatName val="0"/>
          <c:showSerName val="0"/>
          <c:showPercent val="0"/>
          <c:showBubbleSize val="0"/>
        </c:dLbls>
        <c:gapWidth val="150"/>
        <c:axId val="93189248"/>
        <c:axId val="93191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78.62</c:v>
                </c:pt>
                <c:pt idx="1">
                  <c:v>75.89</c:v>
                </c:pt>
                <c:pt idx="2">
                  <c:v>74.52</c:v>
                </c:pt>
                <c:pt idx="3">
                  <c:v>76.09</c:v>
                </c:pt>
                <c:pt idx="4">
                  <c:v>75.87</c:v>
                </c:pt>
              </c:numCache>
            </c:numRef>
          </c:val>
          <c:smooth val="0"/>
        </c:ser>
        <c:dLbls>
          <c:showLegendKey val="0"/>
          <c:showVal val="0"/>
          <c:showCatName val="0"/>
          <c:showSerName val="0"/>
          <c:showPercent val="0"/>
          <c:showBubbleSize val="0"/>
        </c:dLbls>
        <c:marker val="1"/>
        <c:smooth val="0"/>
        <c:axId val="93189248"/>
        <c:axId val="93191168"/>
      </c:lineChart>
      <c:dateAx>
        <c:axId val="93189248"/>
        <c:scaling>
          <c:orientation val="minMax"/>
        </c:scaling>
        <c:delete val="1"/>
        <c:axPos val="b"/>
        <c:numFmt formatCode="ge" sourceLinked="1"/>
        <c:majorTickMark val="none"/>
        <c:minorTickMark val="none"/>
        <c:tickLblPos val="none"/>
        <c:crossAx val="93191168"/>
        <c:crosses val="autoZero"/>
        <c:auto val="1"/>
        <c:lblOffset val="100"/>
        <c:baseTimeUnit val="years"/>
      </c:dateAx>
      <c:valAx>
        <c:axId val="93191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189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692096"/>
        <c:axId val="94694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692096"/>
        <c:axId val="94694016"/>
      </c:lineChart>
      <c:dateAx>
        <c:axId val="94692096"/>
        <c:scaling>
          <c:orientation val="minMax"/>
        </c:scaling>
        <c:delete val="1"/>
        <c:axPos val="b"/>
        <c:numFmt formatCode="ge" sourceLinked="1"/>
        <c:majorTickMark val="none"/>
        <c:minorTickMark val="none"/>
        <c:tickLblPos val="none"/>
        <c:crossAx val="94694016"/>
        <c:crosses val="autoZero"/>
        <c:auto val="1"/>
        <c:lblOffset val="100"/>
        <c:baseTimeUnit val="years"/>
      </c:dateAx>
      <c:valAx>
        <c:axId val="94694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692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794112"/>
        <c:axId val="94796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794112"/>
        <c:axId val="94796032"/>
      </c:lineChart>
      <c:dateAx>
        <c:axId val="94794112"/>
        <c:scaling>
          <c:orientation val="minMax"/>
        </c:scaling>
        <c:delete val="1"/>
        <c:axPos val="b"/>
        <c:numFmt formatCode="ge" sourceLinked="1"/>
        <c:majorTickMark val="none"/>
        <c:minorTickMark val="none"/>
        <c:tickLblPos val="none"/>
        <c:crossAx val="94796032"/>
        <c:crosses val="autoZero"/>
        <c:auto val="1"/>
        <c:lblOffset val="100"/>
        <c:baseTimeUnit val="years"/>
      </c:dateAx>
      <c:valAx>
        <c:axId val="94796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794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831360"/>
        <c:axId val="94833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831360"/>
        <c:axId val="94833280"/>
      </c:lineChart>
      <c:dateAx>
        <c:axId val="94831360"/>
        <c:scaling>
          <c:orientation val="minMax"/>
        </c:scaling>
        <c:delete val="1"/>
        <c:axPos val="b"/>
        <c:numFmt formatCode="ge" sourceLinked="1"/>
        <c:majorTickMark val="none"/>
        <c:minorTickMark val="none"/>
        <c:tickLblPos val="none"/>
        <c:crossAx val="94833280"/>
        <c:crosses val="autoZero"/>
        <c:auto val="1"/>
        <c:lblOffset val="100"/>
        <c:baseTimeUnit val="years"/>
      </c:dateAx>
      <c:valAx>
        <c:axId val="94833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831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876032"/>
        <c:axId val="94877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876032"/>
        <c:axId val="94877952"/>
      </c:lineChart>
      <c:dateAx>
        <c:axId val="94876032"/>
        <c:scaling>
          <c:orientation val="minMax"/>
        </c:scaling>
        <c:delete val="1"/>
        <c:axPos val="b"/>
        <c:numFmt formatCode="ge" sourceLinked="1"/>
        <c:majorTickMark val="none"/>
        <c:minorTickMark val="none"/>
        <c:tickLblPos val="none"/>
        <c:crossAx val="94877952"/>
        <c:crosses val="autoZero"/>
        <c:auto val="1"/>
        <c:lblOffset val="100"/>
        <c:baseTimeUnit val="years"/>
      </c:dateAx>
      <c:valAx>
        <c:axId val="94877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876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1955.47</c:v>
                </c:pt>
                <c:pt idx="1">
                  <c:v>1845.82</c:v>
                </c:pt>
                <c:pt idx="2">
                  <c:v>1773.98</c:v>
                </c:pt>
                <c:pt idx="3">
                  <c:v>1850.42</c:v>
                </c:pt>
                <c:pt idx="4">
                  <c:v>1705.56</c:v>
                </c:pt>
              </c:numCache>
            </c:numRef>
          </c:val>
        </c:ser>
        <c:dLbls>
          <c:showLegendKey val="0"/>
          <c:showVal val="0"/>
          <c:showCatName val="0"/>
          <c:showSerName val="0"/>
          <c:showPercent val="0"/>
          <c:showBubbleSize val="0"/>
        </c:dLbls>
        <c:gapWidth val="150"/>
        <c:axId val="95182848"/>
        <c:axId val="95184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1137.3599999999999</c:v>
                </c:pt>
                <c:pt idx="1">
                  <c:v>1124.6400000000001</c:v>
                </c:pt>
                <c:pt idx="2">
                  <c:v>1108.26</c:v>
                </c:pt>
                <c:pt idx="3">
                  <c:v>1113.76</c:v>
                </c:pt>
                <c:pt idx="4">
                  <c:v>1125.69</c:v>
                </c:pt>
              </c:numCache>
            </c:numRef>
          </c:val>
          <c:smooth val="0"/>
        </c:ser>
        <c:dLbls>
          <c:showLegendKey val="0"/>
          <c:showVal val="0"/>
          <c:showCatName val="0"/>
          <c:showSerName val="0"/>
          <c:showPercent val="0"/>
          <c:showBubbleSize val="0"/>
        </c:dLbls>
        <c:marker val="1"/>
        <c:smooth val="0"/>
        <c:axId val="95182848"/>
        <c:axId val="95184768"/>
      </c:lineChart>
      <c:dateAx>
        <c:axId val="95182848"/>
        <c:scaling>
          <c:orientation val="minMax"/>
        </c:scaling>
        <c:delete val="1"/>
        <c:axPos val="b"/>
        <c:numFmt formatCode="ge" sourceLinked="1"/>
        <c:majorTickMark val="none"/>
        <c:minorTickMark val="none"/>
        <c:tickLblPos val="none"/>
        <c:crossAx val="95184768"/>
        <c:crosses val="autoZero"/>
        <c:auto val="1"/>
        <c:lblOffset val="100"/>
        <c:baseTimeUnit val="years"/>
      </c:dateAx>
      <c:valAx>
        <c:axId val="95184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182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42.18</c:v>
                </c:pt>
                <c:pt idx="1">
                  <c:v>37.71</c:v>
                </c:pt>
                <c:pt idx="2">
                  <c:v>40.85</c:v>
                </c:pt>
                <c:pt idx="3">
                  <c:v>38.28</c:v>
                </c:pt>
                <c:pt idx="4">
                  <c:v>37.979999999999997</c:v>
                </c:pt>
              </c:numCache>
            </c:numRef>
          </c:val>
        </c:ser>
        <c:dLbls>
          <c:showLegendKey val="0"/>
          <c:showVal val="0"/>
          <c:showCatName val="0"/>
          <c:showSerName val="0"/>
          <c:showPercent val="0"/>
          <c:showBubbleSize val="0"/>
        </c:dLbls>
        <c:gapWidth val="150"/>
        <c:axId val="95210496"/>
        <c:axId val="95212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57.51</c:v>
                </c:pt>
                <c:pt idx="1">
                  <c:v>56.46</c:v>
                </c:pt>
                <c:pt idx="2">
                  <c:v>19.77</c:v>
                </c:pt>
                <c:pt idx="3">
                  <c:v>34.25</c:v>
                </c:pt>
                <c:pt idx="4">
                  <c:v>46.48</c:v>
                </c:pt>
              </c:numCache>
            </c:numRef>
          </c:val>
          <c:smooth val="0"/>
        </c:ser>
        <c:dLbls>
          <c:showLegendKey val="0"/>
          <c:showVal val="0"/>
          <c:showCatName val="0"/>
          <c:showSerName val="0"/>
          <c:showPercent val="0"/>
          <c:showBubbleSize val="0"/>
        </c:dLbls>
        <c:marker val="1"/>
        <c:smooth val="0"/>
        <c:axId val="95210496"/>
        <c:axId val="95212672"/>
      </c:lineChart>
      <c:dateAx>
        <c:axId val="95210496"/>
        <c:scaling>
          <c:orientation val="minMax"/>
        </c:scaling>
        <c:delete val="1"/>
        <c:axPos val="b"/>
        <c:numFmt formatCode="ge" sourceLinked="1"/>
        <c:majorTickMark val="none"/>
        <c:minorTickMark val="none"/>
        <c:tickLblPos val="none"/>
        <c:crossAx val="95212672"/>
        <c:crosses val="autoZero"/>
        <c:auto val="1"/>
        <c:lblOffset val="100"/>
        <c:baseTimeUnit val="years"/>
      </c:dateAx>
      <c:valAx>
        <c:axId val="95212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210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257.10000000000002</c:v>
                </c:pt>
                <c:pt idx="1">
                  <c:v>289.19</c:v>
                </c:pt>
                <c:pt idx="2">
                  <c:v>269.02</c:v>
                </c:pt>
                <c:pt idx="3">
                  <c:v>286.92</c:v>
                </c:pt>
                <c:pt idx="4">
                  <c:v>297.27</c:v>
                </c:pt>
              </c:numCache>
            </c:numRef>
          </c:val>
        </c:ser>
        <c:dLbls>
          <c:showLegendKey val="0"/>
          <c:showVal val="0"/>
          <c:showCatName val="0"/>
          <c:showSerName val="0"/>
          <c:showPercent val="0"/>
          <c:showBubbleSize val="0"/>
        </c:dLbls>
        <c:gapWidth val="150"/>
        <c:axId val="94976256"/>
        <c:axId val="94982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291.83</c:v>
                </c:pt>
                <c:pt idx="1">
                  <c:v>306.49</c:v>
                </c:pt>
                <c:pt idx="2">
                  <c:v>878.73</c:v>
                </c:pt>
                <c:pt idx="3">
                  <c:v>501.18</c:v>
                </c:pt>
                <c:pt idx="4">
                  <c:v>376.61</c:v>
                </c:pt>
              </c:numCache>
            </c:numRef>
          </c:val>
          <c:smooth val="0"/>
        </c:ser>
        <c:dLbls>
          <c:showLegendKey val="0"/>
          <c:showVal val="0"/>
          <c:showCatName val="0"/>
          <c:showSerName val="0"/>
          <c:showPercent val="0"/>
          <c:showBubbleSize val="0"/>
        </c:dLbls>
        <c:marker val="1"/>
        <c:smooth val="0"/>
        <c:axId val="94976256"/>
        <c:axId val="94982528"/>
      </c:lineChart>
      <c:dateAx>
        <c:axId val="94976256"/>
        <c:scaling>
          <c:orientation val="minMax"/>
        </c:scaling>
        <c:delete val="1"/>
        <c:axPos val="b"/>
        <c:numFmt formatCode="ge" sourceLinked="1"/>
        <c:majorTickMark val="none"/>
        <c:minorTickMark val="none"/>
        <c:tickLblPos val="none"/>
        <c:crossAx val="94982528"/>
        <c:crosses val="autoZero"/>
        <c:auto val="1"/>
        <c:lblOffset val="100"/>
        <c:baseTimeUnit val="years"/>
      </c:dateAx>
      <c:valAx>
        <c:axId val="94982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976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G13" zoomScaleNormal="100" workbookViewId="0">
      <selection activeCell="BL83" sqref="BL8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6"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row>
    <row r="3" spans="1:78" ht="9.75" customHeight="1">
      <c r="A3" s="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row>
    <row r="4" spans="1:78" ht="9.75" customHeight="1">
      <c r="A4" s="2"/>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7" t="str">
        <f>データ!H6</f>
        <v>鳥取県　江府町</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8" t="s">
        <v>1</v>
      </c>
      <c r="C7" s="79"/>
      <c r="D7" s="79"/>
      <c r="E7" s="79"/>
      <c r="F7" s="79"/>
      <c r="G7" s="79"/>
      <c r="H7" s="79"/>
      <c r="I7" s="80"/>
      <c r="J7" s="78" t="s">
        <v>2</v>
      </c>
      <c r="K7" s="79"/>
      <c r="L7" s="79"/>
      <c r="M7" s="79"/>
      <c r="N7" s="79"/>
      <c r="O7" s="79"/>
      <c r="P7" s="79"/>
      <c r="Q7" s="80"/>
      <c r="R7" s="78" t="s">
        <v>3</v>
      </c>
      <c r="S7" s="79"/>
      <c r="T7" s="79"/>
      <c r="U7" s="79"/>
      <c r="V7" s="79"/>
      <c r="W7" s="79"/>
      <c r="X7" s="79"/>
      <c r="Y7" s="80"/>
      <c r="Z7" s="78" t="s">
        <v>4</v>
      </c>
      <c r="AA7" s="79"/>
      <c r="AB7" s="79"/>
      <c r="AC7" s="79"/>
      <c r="AD7" s="79"/>
      <c r="AE7" s="79"/>
      <c r="AF7" s="79"/>
      <c r="AG7" s="80"/>
      <c r="AH7" s="3"/>
      <c r="AI7" s="78" t="s">
        <v>5</v>
      </c>
      <c r="AJ7" s="79"/>
      <c r="AK7" s="79"/>
      <c r="AL7" s="79"/>
      <c r="AM7" s="79"/>
      <c r="AN7" s="79"/>
      <c r="AO7" s="79"/>
      <c r="AP7" s="80"/>
      <c r="AQ7" s="67" t="s">
        <v>6</v>
      </c>
      <c r="AR7" s="67"/>
      <c r="AS7" s="67"/>
      <c r="AT7" s="67"/>
      <c r="AU7" s="67"/>
      <c r="AV7" s="67"/>
      <c r="AW7" s="67"/>
      <c r="AX7" s="67"/>
      <c r="AY7" s="67" t="s">
        <v>7</v>
      </c>
      <c r="AZ7" s="67"/>
      <c r="BA7" s="67"/>
      <c r="BB7" s="67"/>
      <c r="BC7" s="67"/>
      <c r="BD7" s="67"/>
      <c r="BE7" s="67"/>
      <c r="BF7" s="67"/>
      <c r="BG7" s="3"/>
      <c r="BH7" s="3"/>
      <c r="BI7" s="3"/>
      <c r="BJ7" s="3"/>
      <c r="BK7" s="3"/>
      <c r="BL7" s="4" t="s">
        <v>8</v>
      </c>
      <c r="BM7" s="5"/>
      <c r="BN7" s="5"/>
      <c r="BO7" s="5"/>
      <c r="BP7" s="5"/>
      <c r="BQ7" s="5"/>
      <c r="BR7" s="5"/>
      <c r="BS7" s="5"/>
      <c r="BT7" s="5"/>
      <c r="BU7" s="5"/>
      <c r="BV7" s="5"/>
      <c r="BW7" s="5"/>
      <c r="BX7" s="5"/>
      <c r="BY7" s="6"/>
    </row>
    <row r="8" spans="1:78" ht="18.75" customHeight="1">
      <c r="A8" s="2"/>
      <c r="B8" s="70" t="str">
        <f>データ!I6</f>
        <v>法非適用</v>
      </c>
      <c r="C8" s="71"/>
      <c r="D8" s="71"/>
      <c r="E8" s="71"/>
      <c r="F8" s="71"/>
      <c r="G8" s="71"/>
      <c r="H8" s="71"/>
      <c r="I8" s="72"/>
      <c r="J8" s="70" t="str">
        <f>データ!J6</f>
        <v>水道事業</v>
      </c>
      <c r="K8" s="71"/>
      <c r="L8" s="71"/>
      <c r="M8" s="71"/>
      <c r="N8" s="71"/>
      <c r="O8" s="71"/>
      <c r="P8" s="71"/>
      <c r="Q8" s="72"/>
      <c r="R8" s="70" t="str">
        <f>データ!K6</f>
        <v>簡易水道事業</v>
      </c>
      <c r="S8" s="71"/>
      <c r="T8" s="71"/>
      <c r="U8" s="71"/>
      <c r="V8" s="71"/>
      <c r="W8" s="71"/>
      <c r="X8" s="71"/>
      <c r="Y8" s="72"/>
      <c r="Z8" s="70" t="str">
        <f>データ!L6</f>
        <v>D3</v>
      </c>
      <c r="AA8" s="71"/>
      <c r="AB8" s="71"/>
      <c r="AC8" s="71"/>
      <c r="AD8" s="71"/>
      <c r="AE8" s="71"/>
      <c r="AF8" s="71"/>
      <c r="AG8" s="72"/>
      <c r="AH8" s="3"/>
      <c r="AI8" s="73">
        <f>データ!Q6</f>
        <v>3212</v>
      </c>
      <c r="AJ8" s="74"/>
      <c r="AK8" s="74"/>
      <c r="AL8" s="74"/>
      <c r="AM8" s="74"/>
      <c r="AN8" s="74"/>
      <c r="AO8" s="74"/>
      <c r="AP8" s="75"/>
      <c r="AQ8" s="56">
        <f>データ!R6</f>
        <v>124.52</v>
      </c>
      <c r="AR8" s="56"/>
      <c r="AS8" s="56"/>
      <c r="AT8" s="56"/>
      <c r="AU8" s="56"/>
      <c r="AV8" s="56"/>
      <c r="AW8" s="56"/>
      <c r="AX8" s="56"/>
      <c r="AY8" s="56">
        <f>データ!S6</f>
        <v>25.8</v>
      </c>
      <c r="AZ8" s="56"/>
      <c r="BA8" s="56"/>
      <c r="BB8" s="56"/>
      <c r="BC8" s="56"/>
      <c r="BD8" s="56"/>
      <c r="BE8" s="56"/>
      <c r="BF8" s="56"/>
      <c r="BG8" s="3"/>
      <c r="BH8" s="3"/>
      <c r="BI8" s="3"/>
      <c r="BJ8" s="3"/>
      <c r="BK8" s="3"/>
      <c r="BL8" s="65" t="s">
        <v>9</v>
      </c>
      <c r="BM8" s="66"/>
      <c r="BN8" s="7" t="s">
        <v>10</v>
      </c>
      <c r="BO8" s="8"/>
      <c r="BP8" s="8"/>
      <c r="BQ8" s="8"/>
      <c r="BR8" s="8"/>
      <c r="BS8" s="8"/>
      <c r="BT8" s="8"/>
      <c r="BU8" s="8"/>
      <c r="BV8" s="8"/>
      <c r="BW8" s="8"/>
      <c r="BX8" s="8"/>
      <c r="BY8" s="9"/>
    </row>
    <row r="9" spans="1:78" ht="18.75" customHeight="1">
      <c r="A9" s="2"/>
      <c r="B9" s="67" t="s">
        <v>11</v>
      </c>
      <c r="C9" s="67"/>
      <c r="D9" s="67"/>
      <c r="E9" s="67"/>
      <c r="F9" s="67"/>
      <c r="G9" s="67"/>
      <c r="H9" s="67"/>
      <c r="I9" s="67"/>
      <c r="J9" s="67" t="s">
        <v>12</v>
      </c>
      <c r="K9" s="67"/>
      <c r="L9" s="67"/>
      <c r="M9" s="67"/>
      <c r="N9" s="67"/>
      <c r="O9" s="67"/>
      <c r="P9" s="67"/>
      <c r="Q9" s="67"/>
      <c r="R9" s="67" t="s">
        <v>13</v>
      </c>
      <c r="S9" s="67"/>
      <c r="T9" s="67"/>
      <c r="U9" s="67"/>
      <c r="V9" s="67"/>
      <c r="W9" s="67"/>
      <c r="X9" s="67"/>
      <c r="Y9" s="67"/>
      <c r="Z9" s="67" t="s">
        <v>14</v>
      </c>
      <c r="AA9" s="67"/>
      <c r="AB9" s="67"/>
      <c r="AC9" s="67"/>
      <c r="AD9" s="67"/>
      <c r="AE9" s="67"/>
      <c r="AF9" s="67"/>
      <c r="AG9" s="67"/>
      <c r="AH9" s="3"/>
      <c r="AI9" s="67" t="s">
        <v>15</v>
      </c>
      <c r="AJ9" s="67"/>
      <c r="AK9" s="67"/>
      <c r="AL9" s="67"/>
      <c r="AM9" s="67"/>
      <c r="AN9" s="67"/>
      <c r="AO9" s="67"/>
      <c r="AP9" s="67"/>
      <c r="AQ9" s="67" t="s">
        <v>16</v>
      </c>
      <c r="AR9" s="67"/>
      <c r="AS9" s="67"/>
      <c r="AT9" s="67"/>
      <c r="AU9" s="67"/>
      <c r="AV9" s="67"/>
      <c r="AW9" s="67"/>
      <c r="AX9" s="67"/>
      <c r="AY9" s="67" t="s">
        <v>17</v>
      </c>
      <c r="AZ9" s="67"/>
      <c r="BA9" s="67"/>
      <c r="BB9" s="67"/>
      <c r="BC9" s="67"/>
      <c r="BD9" s="67"/>
      <c r="BE9" s="67"/>
      <c r="BF9" s="67"/>
      <c r="BG9" s="3"/>
      <c r="BH9" s="3"/>
      <c r="BI9" s="3"/>
      <c r="BJ9" s="3"/>
      <c r="BK9" s="3"/>
      <c r="BL9" s="68" t="s">
        <v>18</v>
      </c>
      <c r="BM9" s="69"/>
      <c r="BN9" s="10" t="s">
        <v>19</v>
      </c>
      <c r="BO9" s="11"/>
      <c r="BP9" s="11"/>
      <c r="BQ9" s="11"/>
      <c r="BR9" s="11"/>
      <c r="BS9" s="11"/>
      <c r="BT9" s="11"/>
      <c r="BU9" s="11"/>
      <c r="BV9" s="11"/>
      <c r="BW9" s="11"/>
      <c r="BX9" s="11"/>
      <c r="BY9" s="12"/>
    </row>
    <row r="10" spans="1:78" ht="18.75" customHeight="1">
      <c r="A10" s="2"/>
      <c r="B10" s="56" t="str">
        <f>データ!M6</f>
        <v>-</v>
      </c>
      <c r="C10" s="56"/>
      <c r="D10" s="56"/>
      <c r="E10" s="56"/>
      <c r="F10" s="56"/>
      <c r="G10" s="56"/>
      <c r="H10" s="56"/>
      <c r="I10" s="56"/>
      <c r="J10" s="56" t="str">
        <f>データ!N6</f>
        <v>該当数値なし</v>
      </c>
      <c r="K10" s="56"/>
      <c r="L10" s="56"/>
      <c r="M10" s="56"/>
      <c r="N10" s="56"/>
      <c r="O10" s="56"/>
      <c r="P10" s="56"/>
      <c r="Q10" s="56"/>
      <c r="R10" s="56">
        <f>データ!O6</f>
        <v>98.96</v>
      </c>
      <c r="S10" s="56"/>
      <c r="T10" s="56"/>
      <c r="U10" s="56"/>
      <c r="V10" s="56"/>
      <c r="W10" s="56"/>
      <c r="X10" s="56"/>
      <c r="Y10" s="56"/>
      <c r="Z10" s="64">
        <f>データ!P6</f>
        <v>1890</v>
      </c>
      <c r="AA10" s="64"/>
      <c r="AB10" s="64"/>
      <c r="AC10" s="64"/>
      <c r="AD10" s="64"/>
      <c r="AE10" s="64"/>
      <c r="AF10" s="64"/>
      <c r="AG10" s="64"/>
      <c r="AH10" s="2"/>
      <c r="AI10" s="64">
        <f>データ!T6</f>
        <v>3151</v>
      </c>
      <c r="AJ10" s="64"/>
      <c r="AK10" s="64"/>
      <c r="AL10" s="64"/>
      <c r="AM10" s="64"/>
      <c r="AN10" s="64"/>
      <c r="AO10" s="64"/>
      <c r="AP10" s="64"/>
      <c r="AQ10" s="56">
        <f>データ!U6</f>
        <v>11.12</v>
      </c>
      <c r="AR10" s="56"/>
      <c r="AS10" s="56"/>
      <c r="AT10" s="56"/>
      <c r="AU10" s="56"/>
      <c r="AV10" s="56"/>
      <c r="AW10" s="56"/>
      <c r="AX10" s="56"/>
      <c r="AY10" s="56">
        <f>データ!V6</f>
        <v>283.36</v>
      </c>
      <c r="AZ10" s="56"/>
      <c r="BA10" s="56"/>
      <c r="BB10" s="56"/>
      <c r="BC10" s="56"/>
      <c r="BD10" s="56"/>
      <c r="BE10" s="56"/>
      <c r="BF10" s="56"/>
      <c r="BG10" s="3"/>
      <c r="BH10" s="3"/>
      <c r="BI10" s="3"/>
      <c r="BJ10" s="2"/>
      <c r="BK10" s="2"/>
      <c r="BL10" s="57" t="s">
        <v>20</v>
      </c>
      <c r="BM10" s="58"/>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22</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23</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0" t="s">
        <v>24</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105</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25</v>
      </c>
      <c r="D34" s="52"/>
      <c r="E34" s="52"/>
      <c r="F34" s="52"/>
      <c r="G34" s="52"/>
      <c r="H34" s="52"/>
      <c r="I34" s="52"/>
      <c r="J34" s="52"/>
      <c r="K34" s="52"/>
      <c r="L34" s="52"/>
      <c r="M34" s="52"/>
      <c r="N34" s="52"/>
      <c r="O34" s="52"/>
      <c r="P34" s="52"/>
      <c r="Q34" s="19"/>
      <c r="R34" s="52" t="s">
        <v>26</v>
      </c>
      <c r="S34" s="52"/>
      <c r="T34" s="52"/>
      <c r="U34" s="52"/>
      <c r="V34" s="52"/>
      <c r="W34" s="52"/>
      <c r="X34" s="52"/>
      <c r="Y34" s="52"/>
      <c r="Z34" s="52"/>
      <c r="AA34" s="52"/>
      <c r="AB34" s="52"/>
      <c r="AC34" s="52"/>
      <c r="AD34" s="52"/>
      <c r="AE34" s="52"/>
      <c r="AF34" s="19"/>
      <c r="AG34" s="52" t="s">
        <v>27</v>
      </c>
      <c r="AH34" s="52"/>
      <c r="AI34" s="52"/>
      <c r="AJ34" s="52"/>
      <c r="AK34" s="52"/>
      <c r="AL34" s="52"/>
      <c r="AM34" s="52"/>
      <c r="AN34" s="52"/>
      <c r="AO34" s="52"/>
      <c r="AP34" s="52"/>
      <c r="AQ34" s="52"/>
      <c r="AR34" s="52"/>
      <c r="AS34" s="52"/>
      <c r="AT34" s="52"/>
      <c r="AU34" s="19"/>
      <c r="AV34" s="52" t="s">
        <v>28</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29</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106</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30</v>
      </c>
      <c r="D56" s="52"/>
      <c r="E56" s="52"/>
      <c r="F56" s="52"/>
      <c r="G56" s="52"/>
      <c r="H56" s="52"/>
      <c r="I56" s="52"/>
      <c r="J56" s="52"/>
      <c r="K56" s="52"/>
      <c r="L56" s="52"/>
      <c r="M56" s="52"/>
      <c r="N56" s="52"/>
      <c r="O56" s="52"/>
      <c r="P56" s="52"/>
      <c r="Q56" s="19"/>
      <c r="R56" s="52" t="s">
        <v>31</v>
      </c>
      <c r="S56" s="52"/>
      <c r="T56" s="52"/>
      <c r="U56" s="52"/>
      <c r="V56" s="52"/>
      <c r="W56" s="52"/>
      <c r="X56" s="52"/>
      <c r="Y56" s="52"/>
      <c r="Z56" s="52"/>
      <c r="AA56" s="52"/>
      <c r="AB56" s="52"/>
      <c r="AC56" s="52"/>
      <c r="AD56" s="52"/>
      <c r="AE56" s="52"/>
      <c r="AF56" s="19"/>
      <c r="AG56" s="52" t="s">
        <v>32</v>
      </c>
      <c r="AH56" s="52"/>
      <c r="AI56" s="52"/>
      <c r="AJ56" s="52"/>
      <c r="AK56" s="52"/>
      <c r="AL56" s="52"/>
      <c r="AM56" s="52"/>
      <c r="AN56" s="52"/>
      <c r="AO56" s="52"/>
      <c r="AP56" s="52"/>
      <c r="AQ56" s="52"/>
      <c r="AR56" s="52"/>
      <c r="AS56" s="52"/>
      <c r="AT56" s="52"/>
      <c r="AU56" s="19"/>
      <c r="AV56" s="52" t="s">
        <v>33</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34</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35</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107</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36</v>
      </c>
      <c r="D79" s="52"/>
      <c r="E79" s="52"/>
      <c r="F79" s="52"/>
      <c r="G79" s="52"/>
      <c r="H79" s="52"/>
      <c r="I79" s="52"/>
      <c r="J79" s="52"/>
      <c r="K79" s="52"/>
      <c r="L79" s="52"/>
      <c r="M79" s="52"/>
      <c r="N79" s="52"/>
      <c r="O79" s="52"/>
      <c r="P79" s="52"/>
      <c r="Q79" s="52"/>
      <c r="R79" s="52"/>
      <c r="S79" s="52"/>
      <c r="T79" s="52"/>
      <c r="U79" s="19"/>
      <c r="V79" s="19"/>
      <c r="W79" s="52" t="s">
        <v>37</v>
      </c>
      <c r="X79" s="52"/>
      <c r="Y79" s="52"/>
      <c r="Z79" s="52"/>
      <c r="AA79" s="52"/>
      <c r="AB79" s="52"/>
      <c r="AC79" s="52"/>
      <c r="AD79" s="52"/>
      <c r="AE79" s="52"/>
      <c r="AF79" s="52"/>
      <c r="AG79" s="52"/>
      <c r="AH79" s="52"/>
      <c r="AI79" s="52"/>
      <c r="AJ79" s="52"/>
      <c r="AK79" s="52"/>
      <c r="AL79" s="52"/>
      <c r="AM79" s="52"/>
      <c r="AN79" s="52"/>
      <c r="AO79" s="19"/>
      <c r="AP79" s="19"/>
      <c r="AQ79" s="52" t="s">
        <v>38</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314030</v>
      </c>
      <c r="D6" s="31">
        <f t="shared" si="3"/>
        <v>47</v>
      </c>
      <c r="E6" s="31">
        <f t="shared" si="3"/>
        <v>1</v>
      </c>
      <c r="F6" s="31">
        <f t="shared" si="3"/>
        <v>0</v>
      </c>
      <c r="G6" s="31">
        <f t="shared" si="3"/>
        <v>0</v>
      </c>
      <c r="H6" s="31" t="str">
        <f t="shared" si="3"/>
        <v>鳥取県　江府町</v>
      </c>
      <c r="I6" s="31" t="str">
        <f t="shared" si="3"/>
        <v>法非適用</v>
      </c>
      <c r="J6" s="31" t="str">
        <f t="shared" si="3"/>
        <v>水道事業</v>
      </c>
      <c r="K6" s="31" t="str">
        <f t="shared" si="3"/>
        <v>簡易水道事業</v>
      </c>
      <c r="L6" s="31" t="str">
        <f t="shared" si="3"/>
        <v>D3</v>
      </c>
      <c r="M6" s="32" t="str">
        <f t="shared" si="3"/>
        <v>-</v>
      </c>
      <c r="N6" s="32" t="str">
        <f t="shared" si="3"/>
        <v>該当数値なし</v>
      </c>
      <c r="O6" s="32">
        <f t="shared" si="3"/>
        <v>98.96</v>
      </c>
      <c r="P6" s="32">
        <f t="shared" si="3"/>
        <v>1890</v>
      </c>
      <c r="Q6" s="32">
        <f t="shared" si="3"/>
        <v>3212</v>
      </c>
      <c r="R6" s="32">
        <f t="shared" si="3"/>
        <v>124.52</v>
      </c>
      <c r="S6" s="32">
        <f t="shared" si="3"/>
        <v>25.8</v>
      </c>
      <c r="T6" s="32">
        <f t="shared" si="3"/>
        <v>3151</v>
      </c>
      <c r="U6" s="32">
        <f t="shared" si="3"/>
        <v>11.12</v>
      </c>
      <c r="V6" s="32">
        <f t="shared" si="3"/>
        <v>283.36</v>
      </c>
      <c r="W6" s="33">
        <f>IF(W7="",NA(),W7)</f>
        <v>79.92</v>
      </c>
      <c r="X6" s="33">
        <f t="shared" ref="X6:AF6" si="4">IF(X7="",NA(),X7)</f>
        <v>74.34</v>
      </c>
      <c r="Y6" s="33">
        <f t="shared" si="4"/>
        <v>73.12</v>
      </c>
      <c r="Z6" s="33">
        <f t="shared" si="4"/>
        <v>77.58</v>
      </c>
      <c r="AA6" s="33">
        <f t="shared" si="4"/>
        <v>73.989999999999995</v>
      </c>
      <c r="AB6" s="33">
        <f t="shared" si="4"/>
        <v>78.62</v>
      </c>
      <c r="AC6" s="33">
        <f t="shared" si="4"/>
        <v>75.89</v>
      </c>
      <c r="AD6" s="33">
        <f t="shared" si="4"/>
        <v>74.52</v>
      </c>
      <c r="AE6" s="33">
        <f t="shared" si="4"/>
        <v>76.09</v>
      </c>
      <c r="AF6" s="33">
        <f t="shared" si="4"/>
        <v>75.87</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1955.47</v>
      </c>
      <c r="BE6" s="33">
        <f t="shared" ref="BE6:BM6" si="7">IF(BE7="",NA(),BE7)</f>
        <v>1845.82</v>
      </c>
      <c r="BF6" s="33">
        <f t="shared" si="7"/>
        <v>1773.98</v>
      </c>
      <c r="BG6" s="33">
        <f t="shared" si="7"/>
        <v>1850.42</v>
      </c>
      <c r="BH6" s="33">
        <f t="shared" si="7"/>
        <v>1705.56</v>
      </c>
      <c r="BI6" s="33">
        <f t="shared" si="7"/>
        <v>1137.3599999999999</v>
      </c>
      <c r="BJ6" s="33">
        <f t="shared" si="7"/>
        <v>1124.6400000000001</v>
      </c>
      <c r="BK6" s="33">
        <f t="shared" si="7"/>
        <v>1108.26</v>
      </c>
      <c r="BL6" s="33">
        <f t="shared" si="7"/>
        <v>1113.76</v>
      </c>
      <c r="BM6" s="33">
        <f t="shared" si="7"/>
        <v>1125.69</v>
      </c>
      <c r="BN6" s="32" t="str">
        <f>IF(BN7="","",IF(BN7="-","【-】","【"&amp;SUBSTITUTE(TEXT(BN7,"#,##0.00"),"-","△")&amp;"】"))</f>
        <v>【1,239.32】</v>
      </c>
      <c r="BO6" s="33">
        <f>IF(BO7="",NA(),BO7)</f>
        <v>42.18</v>
      </c>
      <c r="BP6" s="33">
        <f t="shared" ref="BP6:BX6" si="8">IF(BP7="",NA(),BP7)</f>
        <v>37.71</v>
      </c>
      <c r="BQ6" s="33">
        <f t="shared" si="8"/>
        <v>40.85</v>
      </c>
      <c r="BR6" s="33">
        <f t="shared" si="8"/>
        <v>38.28</v>
      </c>
      <c r="BS6" s="33">
        <f t="shared" si="8"/>
        <v>37.979999999999997</v>
      </c>
      <c r="BT6" s="33">
        <f t="shared" si="8"/>
        <v>57.51</v>
      </c>
      <c r="BU6" s="33">
        <f t="shared" si="8"/>
        <v>56.46</v>
      </c>
      <c r="BV6" s="33">
        <f t="shared" si="8"/>
        <v>19.77</v>
      </c>
      <c r="BW6" s="33">
        <f t="shared" si="8"/>
        <v>34.25</v>
      </c>
      <c r="BX6" s="33">
        <f t="shared" si="8"/>
        <v>46.48</v>
      </c>
      <c r="BY6" s="32" t="str">
        <f>IF(BY7="","",IF(BY7="-","【-】","【"&amp;SUBSTITUTE(TEXT(BY7,"#,##0.00"),"-","△")&amp;"】"))</f>
        <v>【36.33】</v>
      </c>
      <c r="BZ6" s="33">
        <f>IF(BZ7="",NA(),BZ7)</f>
        <v>257.10000000000002</v>
      </c>
      <c r="CA6" s="33">
        <f t="shared" ref="CA6:CI6" si="9">IF(CA7="",NA(),CA7)</f>
        <v>289.19</v>
      </c>
      <c r="CB6" s="33">
        <f t="shared" si="9"/>
        <v>269.02</v>
      </c>
      <c r="CC6" s="33">
        <f t="shared" si="9"/>
        <v>286.92</v>
      </c>
      <c r="CD6" s="33">
        <f t="shared" si="9"/>
        <v>297.27</v>
      </c>
      <c r="CE6" s="33">
        <f t="shared" si="9"/>
        <v>291.83</v>
      </c>
      <c r="CF6" s="33">
        <f t="shared" si="9"/>
        <v>306.49</v>
      </c>
      <c r="CG6" s="33">
        <f t="shared" si="9"/>
        <v>878.73</v>
      </c>
      <c r="CH6" s="33">
        <f t="shared" si="9"/>
        <v>501.18</v>
      </c>
      <c r="CI6" s="33">
        <f t="shared" si="9"/>
        <v>376.61</v>
      </c>
      <c r="CJ6" s="32" t="str">
        <f>IF(CJ7="","",IF(CJ7="-","【-】","【"&amp;SUBSTITUTE(TEXT(CJ7,"#,##0.00"),"-","△")&amp;"】"))</f>
        <v>【476.46】</v>
      </c>
      <c r="CK6" s="33">
        <f>IF(CK7="",NA(),CK7)</f>
        <v>60.78</v>
      </c>
      <c r="CL6" s="33">
        <f t="shared" ref="CL6:CT6" si="10">IF(CL7="",NA(),CL7)</f>
        <v>64.53</v>
      </c>
      <c r="CM6" s="33">
        <f t="shared" si="10"/>
        <v>61.99</v>
      </c>
      <c r="CN6" s="33">
        <f t="shared" si="10"/>
        <v>63.72</v>
      </c>
      <c r="CO6" s="33">
        <f t="shared" si="10"/>
        <v>78.14</v>
      </c>
      <c r="CP6" s="33">
        <f t="shared" si="10"/>
        <v>57.95</v>
      </c>
      <c r="CQ6" s="33">
        <f t="shared" si="10"/>
        <v>58.25</v>
      </c>
      <c r="CR6" s="33">
        <f t="shared" si="10"/>
        <v>57.17</v>
      </c>
      <c r="CS6" s="33">
        <f t="shared" si="10"/>
        <v>57.55</v>
      </c>
      <c r="CT6" s="33">
        <f t="shared" si="10"/>
        <v>57.43</v>
      </c>
      <c r="CU6" s="32" t="str">
        <f>IF(CU7="","",IF(CU7="-","【-】","【"&amp;SUBSTITUTE(TEXT(CU7,"#,##0.00"),"-","△")&amp;"】"))</f>
        <v>【58.19】</v>
      </c>
      <c r="CV6" s="33">
        <f>IF(CV7="",NA(),CV7)</f>
        <v>86.72</v>
      </c>
      <c r="CW6" s="33">
        <f t="shared" ref="CW6:DE6" si="11">IF(CW7="",NA(),CW7)</f>
        <v>80.540000000000006</v>
      </c>
      <c r="CX6" s="33">
        <f t="shared" si="11"/>
        <v>83.77</v>
      </c>
      <c r="CY6" s="33">
        <f t="shared" si="11"/>
        <v>78.900000000000006</v>
      </c>
      <c r="CZ6" s="33">
        <f t="shared" si="11"/>
        <v>63.64</v>
      </c>
      <c r="DA6" s="33">
        <f t="shared" si="11"/>
        <v>76.33</v>
      </c>
      <c r="DB6" s="33">
        <f t="shared" si="11"/>
        <v>74.53</v>
      </c>
      <c r="DC6" s="33">
        <f t="shared" si="11"/>
        <v>74.94</v>
      </c>
      <c r="DD6" s="33">
        <f t="shared" si="11"/>
        <v>74.14</v>
      </c>
      <c r="DE6" s="33">
        <f t="shared" si="11"/>
        <v>73.83</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3">
        <f>IF(EC7="",NA(),EC7)</f>
        <v>0.11</v>
      </c>
      <c r="ED6" s="33">
        <f t="shared" ref="ED6:EL6" si="14">IF(ED7="",NA(),ED7)</f>
        <v>0.41</v>
      </c>
      <c r="EE6" s="33">
        <f t="shared" si="14"/>
        <v>0.01</v>
      </c>
      <c r="EF6" s="32">
        <f t="shared" si="14"/>
        <v>0</v>
      </c>
      <c r="EG6" s="33">
        <f t="shared" si="14"/>
        <v>0.39</v>
      </c>
      <c r="EH6" s="33">
        <f t="shared" si="14"/>
        <v>0.48</v>
      </c>
      <c r="EI6" s="33">
        <f t="shared" si="14"/>
        <v>0.47</v>
      </c>
      <c r="EJ6" s="33">
        <f t="shared" si="14"/>
        <v>0.46</v>
      </c>
      <c r="EK6" s="33">
        <f t="shared" si="14"/>
        <v>0.8</v>
      </c>
      <c r="EL6" s="33">
        <f t="shared" si="14"/>
        <v>0.69</v>
      </c>
      <c r="EM6" s="32" t="str">
        <f>IF(EM7="","",IF(EM7="-","【-】","【"&amp;SUBSTITUTE(TEXT(EM7,"#,##0.00"),"-","△")&amp;"】"))</f>
        <v>【0.74】</v>
      </c>
    </row>
    <row r="7" spans="1:143" s="34" customFormat="1">
      <c r="A7" s="26"/>
      <c r="B7" s="35">
        <v>2014</v>
      </c>
      <c r="C7" s="35">
        <v>314030</v>
      </c>
      <c r="D7" s="35">
        <v>47</v>
      </c>
      <c r="E7" s="35">
        <v>1</v>
      </c>
      <c r="F7" s="35">
        <v>0</v>
      </c>
      <c r="G7" s="35">
        <v>0</v>
      </c>
      <c r="H7" s="35" t="s">
        <v>93</v>
      </c>
      <c r="I7" s="35" t="s">
        <v>94</v>
      </c>
      <c r="J7" s="35" t="s">
        <v>95</v>
      </c>
      <c r="K7" s="35" t="s">
        <v>96</v>
      </c>
      <c r="L7" s="35" t="s">
        <v>97</v>
      </c>
      <c r="M7" s="36" t="s">
        <v>98</v>
      </c>
      <c r="N7" s="36" t="s">
        <v>99</v>
      </c>
      <c r="O7" s="36">
        <v>98.96</v>
      </c>
      <c r="P7" s="36">
        <v>1890</v>
      </c>
      <c r="Q7" s="36">
        <v>3212</v>
      </c>
      <c r="R7" s="36">
        <v>124.52</v>
      </c>
      <c r="S7" s="36">
        <v>25.8</v>
      </c>
      <c r="T7" s="36">
        <v>3151</v>
      </c>
      <c r="U7" s="36">
        <v>11.12</v>
      </c>
      <c r="V7" s="36">
        <v>283.36</v>
      </c>
      <c r="W7" s="36">
        <v>79.92</v>
      </c>
      <c r="X7" s="36">
        <v>74.34</v>
      </c>
      <c r="Y7" s="36">
        <v>73.12</v>
      </c>
      <c r="Z7" s="36">
        <v>77.58</v>
      </c>
      <c r="AA7" s="36">
        <v>73.989999999999995</v>
      </c>
      <c r="AB7" s="36">
        <v>78.62</v>
      </c>
      <c r="AC7" s="36">
        <v>75.89</v>
      </c>
      <c r="AD7" s="36">
        <v>74.52</v>
      </c>
      <c r="AE7" s="36">
        <v>76.09</v>
      </c>
      <c r="AF7" s="36">
        <v>75.87</v>
      </c>
      <c r="AG7" s="36">
        <v>76.03</v>
      </c>
      <c r="AH7" s="36"/>
      <c r="AI7" s="36"/>
      <c r="AJ7" s="36"/>
      <c r="AK7" s="36"/>
      <c r="AL7" s="36"/>
      <c r="AM7" s="36"/>
      <c r="AN7" s="36"/>
      <c r="AO7" s="36"/>
      <c r="AP7" s="36"/>
      <c r="AQ7" s="36"/>
      <c r="AR7" s="36"/>
      <c r="AS7" s="36"/>
      <c r="AT7" s="36"/>
      <c r="AU7" s="36"/>
      <c r="AV7" s="36"/>
      <c r="AW7" s="36"/>
      <c r="AX7" s="36"/>
      <c r="AY7" s="36"/>
      <c r="AZ7" s="36"/>
      <c r="BA7" s="36"/>
      <c r="BB7" s="36"/>
      <c r="BC7" s="36"/>
      <c r="BD7" s="36">
        <v>1955.47</v>
      </c>
      <c r="BE7" s="36">
        <v>1845.82</v>
      </c>
      <c r="BF7" s="36">
        <v>1773.98</v>
      </c>
      <c r="BG7" s="36">
        <v>1850.42</v>
      </c>
      <c r="BH7" s="36">
        <v>1705.56</v>
      </c>
      <c r="BI7" s="36">
        <v>1137.3599999999999</v>
      </c>
      <c r="BJ7" s="36">
        <v>1124.6400000000001</v>
      </c>
      <c r="BK7" s="36">
        <v>1108.26</v>
      </c>
      <c r="BL7" s="36">
        <v>1113.76</v>
      </c>
      <c r="BM7" s="36">
        <v>1125.69</v>
      </c>
      <c r="BN7" s="36">
        <v>1239.32</v>
      </c>
      <c r="BO7" s="36">
        <v>42.18</v>
      </c>
      <c r="BP7" s="36">
        <v>37.71</v>
      </c>
      <c r="BQ7" s="36">
        <v>40.85</v>
      </c>
      <c r="BR7" s="36">
        <v>38.28</v>
      </c>
      <c r="BS7" s="36">
        <v>37.979999999999997</v>
      </c>
      <c r="BT7" s="36">
        <v>57.51</v>
      </c>
      <c r="BU7" s="36">
        <v>56.46</v>
      </c>
      <c r="BV7" s="36">
        <v>19.77</v>
      </c>
      <c r="BW7" s="36">
        <v>34.25</v>
      </c>
      <c r="BX7" s="36">
        <v>46.48</v>
      </c>
      <c r="BY7" s="36">
        <v>36.33</v>
      </c>
      <c r="BZ7" s="36">
        <v>257.10000000000002</v>
      </c>
      <c r="CA7" s="36">
        <v>289.19</v>
      </c>
      <c r="CB7" s="36">
        <v>269.02</v>
      </c>
      <c r="CC7" s="36">
        <v>286.92</v>
      </c>
      <c r="CD7" s="36">
        <v>297.27</v>
      </c>
      <c r="CE7" s="36">
        <v>291.83</v>
      </c>
      <c r="CF7" s="36">
        <v>306.49</v>
      </c>
      <c r="CG7" s="36">
        <v>878.73</v>
      </c>
      <c r="CH7" s="36">
        <v>501.18</v>
      </c>
      <c r="CI7" s="36">
        <v>376.61</v>
      </c>
      <c r="CJ7" s="36">
        <v>476.46</v>
      </c>
      <c r="CK7" s="36">
        <v>60.78</v>
      </c>
      <c r="CL7" s="36">
        <v>64.53</v>
      </c>
      <c r="CM7" s="36">
        <v>61.99</v>
      </c>
      <c r="CN7" s="36">
        <v>63.72</v>
      </c>
      <c r="CO7" s="36">
        <v>78.14</v>
      </c>
      <c r="CP7" s="36">
        <v>57.95</v>
      </c>
      <c r="CQ7" s="36">
        <v>58.25</v>
      </c>
      <c r="CR7" s="36">
        <v>57.17</v>
      </c>
      <c r="CS7" s="36">
        <v>57.55</v>
      </c>
      <c r="CT7" s="36">
        <v>57.43</v>
      </c>
      <c r="CU7" s="36">
        <v>58.19</v>
      </c>
      <c r="CV7" s="36">
        <v>86.72</v>
      </c>
      <c r="CW7" s="36">
        <v>80.540000000000006</v>
      </c>
      <c r="CX7" s="36">
        <v>83.77</v>
      </c>
      <c r="CY7" s="36">
        <v>78.900000000000006</v>
      </c>
      <c r="CZ7" s="36">
        <v>63.64</v>
      </c>
      <c r="DA7" s="36">
        <v>76.33</v>
      </c>
      <c r="DB7" s="36">
        <v>74.53</v>
      </c>
      <c r="DC7" s="36">
        <v>74.94</v>
      </c>
      <c r="DD7" s="36">
        <v>74.14</v>
      </c>
      <c r="DE7" s="36">
        <v>73.83</v>
      </c>
      <c r="DF7" s="36">
        <v>75.39</v>
      </c>
      <c r="DG7" s="36"/>
      <c r="DH7" s="36"/>
      <c r="DI7" s="36"/>
      <c r="DJ7" s="36"/>
      <c r="DK7" s="36"/>
      <c r="DL7" s="36"/>
      <c r="DM7" s="36"/>
      <c r="DN7" s="36"/>
      <c r="DO7" s="36"/>
      <c r="DP7" s="36"/>
      <c r="DQ7" s="36"/>
      <c r="DR7" s="36"/>
      <c r="DS7" s="36"/>
      <c r="DT7" s="36"/>
      <c r="DU7" s="36"/>
      <c r="DV7" s="36"/>
      <c r="DW7" s="36"/>
      <c r="DX7" s="36"/>
      <c r="DY7" s="36"/>
      <c r="DZ7" s="36"/>
      <c r="EA7" s="36"/>
      <c r="EB7" s="36"/>
      <c r="EC7" s="36">
        <v>0.11</v>
      </c>
      <c r="ED7" s="36">
        <v>0.41</v>
      </c>
      <c r="EE7" s="36">
        <v>0.01</v>
      </c>
      <c r="EF7" s="36">
        <v>0</v>
      </c>
      <c r="EG7" s="36">
        <v>0.39</v>
      </c>
      <c r="EH7" s="36">
        <v>0.48</v>
      </c>
      <c r="EI7" s="36">
        <v>0.47</v>
      </c>
      <c r="EJ7" s="36">
        <v>0.46</v>
      </c>
      <c r="EK7" s="36">
        <v>0.8</v>
      </c>
      <c r="EL7" s="36">
        <v>0.69</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FJ-USER</cp:lastModifiedBy>
  <cp:lastPrinted>2016-02-26T05:37:50Z</cp:lastPrinted>
  <dcterms:created xsi:type="dcterms:W3CDTF">2016-01-18T05:04:53Z</dcterms:created>
  <dcterms:modified xsi:type="dcterms:W3CDTF">2016-02-26T08:58:33Z</dcterms:modified>
</cp:coreProperties>
</file>